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27"/>
  <workbookPr/>
  <mc:AlternateContent xmlns:mc="http://schemas.openxmlformats.org/markup-compatibility/2006">
    <mc:Choice Requires="x15">
      <x15ac:absPath xmlns:x15ac="http://schemas.microsoft.com/office/spreadsheetml/2010/11/ac" url="https://d.docs.live.net/c89f60a3f8c0686c/AIA/"/>
    </mc:Choice>
  </mc:AlternateContent>
  <xr:revisionPtr revIDLastSave="91" documentId="8_{CCE0A2E5-81DD-6447-A7E3-148F28BC4780}" xr6:coauthVersionLast="47" xr6:coauthVersionMax="47" xr10:uidLastSave="{4E71F179-480E-984F-8B60-E5B1112EEA4C}"/>
  <bookViews>
    <workbookView xWindow="0" yWindow="620" windowWidth="28800" windowHeight="15660" xr2:uid="{00000000-000D-0000-FFFF-FFFF00000000}"/>
  </bookViews>
  <sheets>
    <sheet name="summary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3" i="1" l="1"/>
  <c r="A18" i="1"/>
  <c r="B18" i="1" s="1"/>
  <c r="F30" i="1" s="1"/>
  <c r="B9" i="1"/>
  <c r="B8" i="1"/>
  <c r="B7" i="1"/>
  <c r="B6" i="1"/>
  <c r="H5" i="1"/>
  <c r="I5" i="1" s="1"/>
  <c r="C6" i="1" s="1"/>
  <c r="B27" i="1" l="1"/>
  <c r="D8" i="1"/>
  <c r="F9" i="1"/>
  <c r="G8" i="1"/>
  <c r="F8" i="1"/>
  <c r="G9" i="1"/>
  <c r="E8" i="1"/>
  <c r="G6" i="1"/>
  <c r="G7" i="1"/>
  <c r="C30" i="1"/>
  <c r="C7" i="1"/>
  <c r="F27" i="1"/>
  <c r="D29" i="1"/>
  <c r="D7" i="1"/>
  <c r="B28" i="1"/>
  <c r="E29" i="1"/>
  <c r="E7" i="1"/>
  <c r="A11" i="1" s="1"/>
  <c r="F29" i="1"/>
  <c r="D9" i="1"/>
  <c r="C27" i="1"/>
  <c r="F28" i="1"/>
  <c r="D30" i="1"/>
  <c r="C28" i="1"/>
  <c r="D6" i="1"/>
  <c r="F7" i="1"/>
  <c r="B21" i="1"/>
  <c r="D28" i="1"/>
  <c r="B30" i="1"/>
  <c r="E6" i="1"/>
  <c r="C9" i="1"/>
  <c r="E28" i="1"/>
  <c r="F6" i="1"/>
  <c r="C8" i="1"/>
  <c r="E9" i="1"/>
  <c r="D27" i="1"/>
  <c r="B29" i="1"/>
  <c r="E30" i="1"/>
  <c r="E27" i="1"/>
  <c r="C29" i="1"/>
</calcChain>
</file>

<file path=xl/sharedStrings.xml><?xml version="1.0" encoding="utf-8"?>
<sst xmlns="http://schemas.openxmlformats.org/spreadsheetml/2006/main" count="19" uniqueCount="17">
  <si>
    <t>อยากเกษียณอายุ</t>
  </si>
  <si>
    <t>อายุขัย</t>
  </si>
  <si>
    <t>เงินเฟ้อ</t>
  </si>
  <si>
    <t>ผลตอบแทนรวม</t>
  </si>
  <si>
    <t>ผลตอบแทน</t>
  </si>
  <si>
    <t>จำนวนปีหลังเกษียณ</t>
  </si>
  <si>
    <t>จำนวนเดือน</t>
  </si>
  <si>
    <t>เริ่มเก็บออมอายุ</t>
  </si>
  <si>
    <t>จำนวนปี</t>
  </si>
  <si>
    <t>จำนวนเงิน</t>
  </si>
  <si>
    <t>เงินลงทุนต่อเดือน</t>
  </si>
  <si>
    <t>ผลตอบแทน หลังหักเงินเฟ้อ</t>
  </si>
  <si>
    <t>ค่าใช้จ่ายหลังเกษียณ (ต่อเดือน)</t>
  </si>
  <si>
    <r>
      <t xml:space="preserve">แสดงถึงเงินที่ต้องเตรียมไว้หลังเกษียณ ตอนอายุ 60 ปี โดยคิดว่า เงินเฟ้อ 2% ต่อปี โดยมี </t>
    </r>
    <r>
      <rPr>
        <b/>
        <sz val="10"/>
        <color rgb="FF000000"/>
        <rFont val="Arial"/>
        <family val="2"/>
        <scheme val="minor"/>
      </rPr>
      <t xml:space="preserve">ผลตอบแทน หลังหักเงินเฟ้อ 0% </t>
    </r>
    <r>
      <rPr>
        <sz val="10"/>
        <color rgb="FF000000"/>
        <rFont val="Arial"/>
        <family val="2"/>
        <scheme val="minor"/>
      </rPr>
      <t>วางแผนเกษียณ อายุ 60 และมีอายุถึง 90 ปี</t>
    </r>
  </si>
  <si>
    <t>คำนวณจำนวนเงินเพื่ออิสรภาพทางการเงิน</t>
  </si>
  <si>
    <t xml:space="preserve">เงินที่ต้องเตรียมไว้หลังเกษียณ </t>
  </si>
  <si>
    <t>แสดงถึงเงินที่จะออมได้ 25,000 ต่อเดือน ตั้งแต่ อายุ 40 ปีจนถึงเกษียณ และได้ผลตอบแทน 5% ต่อปี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</si>
</sst>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color rgb="FF000000"/>
      <name val="Arial"/>
      <scheme val="minor"/>
    </font>
    <font>
      <b/>
      <sz val="16"/>
      <color rgb="FF000000"/>
      <name val="Tahoma"/>
      <family val="2"/>
    </font>
    <font>
      <sz val="11"/>
      <color rgb="FF000000"/>
      <name val="Tahoma"/>
      <family val="2"/>
    </font>
    <font>
      <b/>
      <sz val="11"/>
      <color rgb="FFFFFFFF"/>
      <name val="Tahoma"/>
      <family val="2"/>
    </font>
    <font>
      <sz val="10"/>
      <color rgb="FF000000"/>
      <name val="Arial"/>
      <family val="2"/>
      <scheme val="minor"/>
    </font>
    <font>
      <b/>
      <sz val="11"/>
      <color theme="1"/>
      <name val="Tahoma"/>
      <family val="2"/>
    </font>
    <font>
      <b/>
      <sz val="11"/>
      <color theme="0"/>
      <name val="Tahoma"/>
      <family val="2"/>
    </font>
    <font>
      <sz val="10"/>
      <color theme="0"/>
      <name val="Arial"/>
      <family val="2"/>
      <scheme val="minor"/>
    </font>
    <font>
      <sz val="11"/>
      <color theme="0"/>
      <name val="Tahoma"/>
      <family val="2"/>
    </font>
    <font>
      <b/>
      <sz val="10"/>
      <color rgb="FF000000"/>
      <name val="Arial"/>
      <family val="2"/>
      <scheme val="minor"/>
    </font>
    <font>
      <b/>
      <sz val="14"/>
      <color theme="1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theme="1"/>
        <bgColor rgb="FFFF0000"/>
      </patternFill>
    </fill>
    <fill>
      <patternFill patternType="solid">
        <fgColor rgb="FFFFC000"/>
        <bgColor rgb="FFFF0000"/>
      </patternFill>
    </fill>
    <fill>
      <patternFill patternType="solid">
        <fgColor theme="1"/>
        <bgColor rgb="FF00B050"/>
      </patternFill>
    </fill>
    <fill>
      <patternFill patternType="solid">
        <fgColor theme="1"/>
        <bgColor indexed="64"/>
      </patternFill>
    </fill>
    <fill>
      <patternFill patternType="solid">
        <fgColor theme="2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0.14999847407452621"/>
        <bgColor rgb="FF00B050"/>
      </patternFill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29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3" fontId="2" fillId="0" borderId="0" xfId="0" applyNumberFormat="1" applyFont="1" applyAlignment="1">
      <alignment horizontal="right"/>
    </xf>
    <xf numFmtId="3" fontId="2" fillId="0" borderId="1" xfId="0" applyNumberFormat="1" applyFont="1" applyBorder="1" applyAlignment="1">
      <alignment horizontal="right"/>
    </xf>
    <xf numFmtId="0" fontId="5" fillId="3" borderId="0" xfId="0" applyFont="1" applyFill="1" applyAlignment="1">
      <alignment horizontal="right"/>
    </xf>
    <xf numFmtId="9" fontId="5" fillId="3" borderId="0" xfId="1" applyFont="1" applyFill="1" applyAlignment="1">
      <alignment horizontal="right"/>
    </xf>
    <xf numFmtId="0" fontId="6" fillId="4" borderId="0" xfId="0" applyFont="1" applyFill="1" applyAlignment="1">
      <alignment horizontal="left"/>
    </xf>
    <xf numFmtId="0" fontId="6" fillId="4" borderId="0" xfId="0" applyFont="1" applyFill="1" applyAlignment="1">
      <alignment horizontal="center"/>
    </xf>
    <xf numFmtId="0" fontId="7" fillId="5" borderId="0" xfId="0" applyFont="1" applyFill="1"/>
    <xf numFmtId="0" fontId="6" fillId="4" borderId="0" xfId="0" applyFont="1" applyFill="1" applyAlignment="1">
      <alignment horizontal="right"/>
    </xf>
    <xf numFmtId="0" fontId="8" fillId="4" borderId="0" xfId="0" applyFont="1" applyFill="1" applyAlignment="1">
      <alignment horizontal="left"/>
    </xf>
    <xf numFmtId="3" fontId="6" fillId="2" borderId="0" xfId="0" applyNumberFormat="1" applyFont="1" applyFill="1" applyAlignment="1">
      <alignment horizontal="right"/>
    </xf>
    <xf numFmtId="9" fontId="3" fillId="2" borderId="0" xfId="0" applyNumberFormat="1" applyFont="1" applyFill="1" applyAlignment="1">
      <alignment horizontal="left"/>
    </xf>
    <xf numFmtId="9" fontId="6" fillId="2" borderId="0" xfId="0" applyNumberFormat="1" applyFont="1" applyFill="1" applyAlignment="1">
      <alignment horizontal="center"/>
    </xf>
    <xf numFmtId="0" fontId="2" fillId="0" borderId="0" xfId="0" applyFont="1" applyBorder="1" applyAlignment="1">
      <alignment horizontal="left"/>
    </xf>
    <xf numFmtId="3" fontId="2" fillId="6" borderId="0" xfId="0" applyNumberFormat="1" applyFont="1" applyFill="1" applyAlignment="1">
      <alignment horizontal="right"/>
    </xf>
    <xf numFmtId="0" fontId="0" fillId="0" borderId="3" xfId="0" applyBorder="1"/>
    <xf numFmtId="0" fontId="4" fillId="0" borderId="0" xfId="0" applyFont="1"/>
    <xf numFmtId="3" fontId="2" fillId="7" borderId="0" xfId="0" applyNumberFormat="1" applyFont="1" applyFill="1" applyAlignment="1">
      <alignment horizontal="right"/>
    </xf>
    <xf numFmtId="3" fontId="0" fillId="7" borderId="0" xfId="0" applyNumberFormat="1" applyFill="1"/>
    <xf numFmtId="0" fontId="0" fillId="0" borderId="0" xfId="0" applyBorder="1"/>
    <xf numFmtId="9" fontId="5" fillId="3" borderId="0" xfId="0" applyNumberFormat="1" applyFont="1" applyFill="1" applyAlignment="1">
      <alignment horizontal="left"/>
    </xf>
    <xf numFmtId="3" fontId="5" fillId="3" borderId="0" xfId="0" applyNumberFormat="1" applyFont="1" applyFill="1" applyAlignment="1">
      <alignment horizontal="right"/>
    </xf>
    <xf numFmtId="0" fontId="2" fillId="8" borderId="0" xfId="0" applyFont="1" applyFill="1" applyAlignment="1">
      <alignment horizontal="left"/>
    </xf>
    <xf numFmtId="4" fontId="2" fillId="7" borderId="0" xfId="0" applyNumberFormat="1" applyFont="1" applyFill="1" applyAlignment="1">
      <alignment horizontal="left"/>
    </xf>
    <xf numFmtId="3" fontId="10" fillId="8" borderId="2" xfId="0" applyNumberFormat="1" applyFont="1" applyFill="1" applyBorder="1" applyAlignment="1">
      <alignment horizontal="right"/>
    </xf>
    <xf numFmtId="9" fontId="3" fillId="2" borderId="1" xfId="0" applyNumberFormat="1" applyFont="1" applyFill="1" applyBorder="1" applyAlignment="1">
      <alignment horizontal="left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I30"/>
  <sheetViews>
    <sheetView tabSelected="1" zoomScale="150" workbookViewId="0">
      <selection activeCell="C17" sqref="C17"/>
    </sheetView>
  </sheetViews>
  <sheetFormatPr baseColWidth="10" defaultColWidth="12.6640625" defaultRowHeight="15.75" customHeight="1" x14ac:dyDescent="0.15"/>
  <cols>
    <col min="1" max="1" width="15.1640625" customWidth="1"/>
    <col min="2" max="2" width="30.1640625" customWidth="1"/>
    <col min="8" max="8" width="18.5" customWidth="1"/>
    <col min="10" max="10" width="3" customWidth="1"/>
  </cols>
  <sheetData>
    <row r="1" spans="1:9" ht="18" customHeight="1" x14ac:dyDescent="0.2">
      <c r="A1" s="1"/>
    </row>
    <row r="2" spans="1:9" ht="20" x14ac:dyDescent="0.2">
      <c r="A2" s="1" t="s">
        <v>15</v>
      </c>
    </row>
    <row r="3" spans="1:9" ht="15.75" customHeight="1" x14ac:dyDescent="0.15">
      <c r="A3" s="2"/>
      <c r="B3" s="2"/>
      <c r="C3" s="3" t="s">
        <v>0</v>
      </c>
      <c r="D3" s="6">
        <v>60</v>
      </c>
      <c r="E3" s="3" t="s">
        <v>1</v>
      </c>
      <c r="F3" s="6">
        <v>90</v>
      </c>
      <c r="G3" s="3" t="s">
        <v>2</v>
      </c>
      <c r="H3" s="7">
        <v>0.02</v>
      </c>
      <c r="I3" s="2"/>
    </row>
    <row r="4" spans="1:9" ht="15.75" customHeight="1" x14ac:dyDescent="0.15">
      <c r="A4" s="8" t="s">
        <v>3</v>
      </c>
      <c r="B4" s="8" t="s">
        <v>11</v>
      </c>
      <c r="C4" s="9" t="s">
        <v>12</v>
      </c>
      <c r="D4" s="10"/>
      <c r="E4" s="10"/>
      <c r="F4" s="10"/>
      <c r="G4" s="10"/>
      <c r="H4" s="11" t="s">
        <v>5</v>
      </c>
      <c r="I4" s="11" t="s">
        <v>6</v>
      </c>
    </row>
    <row r="5" spans="1:9" ht="15.75" customHeight="1" x14ac:dyDescent="0.15">
      <c r="A5" s="12"/>
      <c r="B5" s="8"/>
      <c r="C5" s="13">
        <v>10000</v>
      </c>
      <c r="D5" s="13">
        <v>20000</v>
      </c>
      <c r="E5" s="13">
        <v>30000</v>
      </c>
      <c r="F5" s="13">
        <v>40000</v>
      </c>
      <c r="G5" s="13">
        <v>50000</v>
      </c>
      <c r="H5" s="11">
        <f>F3-D3</f>
        <v>30</v>
      </c>
      <c r="I5" s="11">
        <f>H5*12</f>
        <v>360</v>
      </c>
    </row>
    <row r="6" spans="1:9" ht="15.75" customHeight="1" x14ac:dyDescent="0.15">
      <c r="A6" s="15">
        <v>0</v>
      </c>
      <c r="B6" s="15">
        <f t="shared" ref="B6:B9" si="0">A6-$H$3</f>
        <v>-0.02</v>
      </c>
      <c r="C6" s="17">
        <f>PV(B6/12,$I$5,-$C$5,0)</f>
        <v>4938186.609936011</v>
      </c>
      <c r="D6" s="17">
        <f t="shared" ref="D6:D9" si="1">PV(B6/12,$I$5,-$D$5,0)</f>
        <v>9876373.219872022</v>
      </c>
      <c r="E6" s="17">
        <f t="shared" ref="E6:E9" si="2">PV(B6/12,$I$5,-$E$5,0)</f>
        <v>14814559.829808032</v>
      </c>
      <c r="F6" s="17">
        <f t="shared" ref="F6:F9" si="3">PV(B6/12,$I$5,-$F$5,0)</f>
        <v>19752746.439744044</v>
      </c>
      <c r="G6" s="17">
        <f t="shared" ref="G6:G9" si="4">PV(B6/12,$I$5,-$G$5,0)</f>
        <v>24690933.049680054</v>
      </c>
    </row>
    <row r="7" spans="1:9" ht="15.75" customHeight="1" x14ac:dyDescent="0.15">
      <c r="A7" s="15">
        <v>0.02</v>
      </c>
      <c r="B7" s="15">
        <f t="shared" si="0"/>
        <v>0</v>
      </c>
      <c r="C7" s="17">
        <f t="shared" ref="C7:C9" si="5">PV(B7/12,$I$5,-$C$5,0)</f>
        <v>3600000</v>
      </c>
      <c r="D7" s="17">
        <f t="shared" si="1"/>
        <v>7200000</v>
      </c>
      <c r="E7" s="20">
        <f t="shared" si="2"/>
        <v>10800000</v>
      </c>
      <c r="F7" s="17">
        <f t="shared" si="3"/>
        <v>14400000</v>
      </c>
      <c r="G7" s="17">
        <f t="shared" si="4"/>
        <v>18000000</v>
      </c>
    </row>
    <row r="8" spans="1:9" ht="15.75" customHeight="1" x14ac:dyDescent="0.15">
      <c r="A8" s="15">
        <v>0.04</v>
      </c>
      <c r="B8" s="15">
        <f t="shared" si="0"/>
        <v>0.02</v>
      </c>
      <c r="C8" s="17">
        <f t="shared" si="5"/>
        <v>2705485.1648520189</v>
      </c>
      <c r="D8" s="17">
        <f t="shared" si="1"/>
        <v>5410970.3297040379</v>
      </c>
      <c r="E8" s="17">
        <f t="shared" si="2"/>
        <v>8116455.4945560573</v>
      </c>
      <c r="F8" s="17">
        <f t="shared" si="3"/>
        <v>10821940.659408076</v>
      </c>
      <c r="G8" s="17">
        <f t="shared" si="4"/>
        <v>13527425.824260097</v>
      </c>
    </row>
    <row r="9" spans="1:9" ht="15.75" customHeight="1" x14ac:dyDescent="0.15">
      <c r="A9" s="15">
        <v>0.06</v>
      </c>
      <c r="B9" s="15">
        <f t="shared" si="0"/>
        <v>3.9999999999999994E-2</v>
      </c>
      <c r="C9" s="17">
        <f t="shared" si="5"/>
        <v>2094612.4045419551</v>
      </c>
      <c r="D9" s="17">
        <f t="shared" si="1"/>
        <v>4189224.8090839102</v>
      </c>
      <c r="E9" s="17">
        <f t="shared" si="2"/>
        <v>6283837.2136258651</v>
      </c>
      <c r="F9" s="17">
        <f t="shared" si="3"/>
        <v>8378449.6181678204</v>
      </c>
      <c r="G9" s="17">
        <f t="shared" si="4"/>
        <v>10473062.022709776</v>
      </c>
    </row>
    <row r="10" spans="1:9" ht="15.75" customHeight="1" x14ac:dyDescent="0.15">
      <c r="D10" s="4"/>
      <c r="E10" s="4"/>
      <c r="F10" s="4"/>
      <c r="G10" s="4"/>
    </row>
    <row r="11" spans="1:9" ht="15.75" customHeight="1" x14ac:dyDescent="0.15">
      <c r="A11" s="21">
        <f>E7</f>
        <v>10800000</v>
      </c>
      <c r="B11" s="19" t="s">
        <v>13</v>
      </c>
      <c r="D11" s="4"/>
      <c r="E11" s="4"/>
      <c r="F11" s="4"/>
      <c r="G11" s="4"/>
      <c r="H11" s="16"/>
      <c r="I11" s="16"/>
    </row>
    <row r="12" spans="1:9" ht="15.75" customHeight="1" x14ac:dyDescent="0.15">
      <c r="A12" s="18"/>
      <c r="B12" s="18"/>
      <c r="C12" s="18"/>
      <c r="D12" s="18"/>
      <c r="E12" s="18"/>
      <c r="F12" s="18"/>
      <c r="G12" s="18"/>
      <c r="H12" s="18"/>
      <c r="I12" s="18"/>
    </row>
    <row r="13" spans="1:9" ht="15.75" customHeight="1" x14ac:dyDescent="0.15">
      <c r="A13" s="22"/>
      <c r="B13" s="22"/>
      <c r="C13" s="22"/>
      <c r="D13" s="22"/>
      <c r="E13" s="22"/>
      <c r="F13" s="22"/>
      <c r="G13" s="22"/>
      <c r="H13" s="22"/>
      <c r="I13" s="22"/>
    </row>
    <row r="14" spans="1:9" ht="20" x14ac:dyDescent="0.2">
      <c r="A14" s="1" t="s">
        <v>14</v>
      </c>
      <c r="B14" s="2"/>
      <c r="C14" s="2"/>
      <c r="D14" s="2"/>
      <c r="E14" s="2"/>
      <c r="F14" s="2"/>
    </row>
    <row r="15" spans="1:9" ht="15.75" customHeight="1" x14ac:dyDescent="0.15">
      <c r="A15" s="2"/>
      <c r="B15" s="2"/>
      <c r="C15" s="2"/>
      <c r="D15" s="2"/>
      <c r="E15" s="2"/>
      <c r="F15" s="2"/>
    </row>
    <row r="16" spans="1:9" ht="15.75" customHeight="1" x14ac:dyDescent="0.15">
      <c r="A16" s="2" t="s">
        <v>7</v>
      </c>
      <c r="B16" s="6">
        <v>40</v>
      </c>
      <c r="C16" s="2"/>
      <c r="D16" s="2"/>
      <c r="E16" s="2"/>
      <c r="F16" s="2"/>
    </row>
    <row r="17" spans="1:6" ht="15.75" customHeight="1" x14ac:dyDescent="0.15">
      <c r="A17" s="8" t="s">
        <v>8</v>
      </c>
      <c r="B17" s="11" t="s">
        <v>6</v>
      </c>
      <c r="C17" s="2"/>
      <c r="D17" s="2"/>
      <c r="E17" s="2"/>
      <c r="F17" s="2"/>
    </row>
    <row r="18" spans="1:6" ht="15.75" customHeight="1" x14ac:dyDescent="0.15">
      <c r="A18" s="8">
        <f>D3-B16</f>
        <v>20</v>
      </c>
      <c r="B18" s="11">
        <f>A18*12</f>
        <v>240</v>
      </c>
      <c r="C18" s="2"/>
      <c r="D18" s="2"/>
      <c r="E18" s="2"/>
      <c r="F18" s="2"/>
    </row>
    <row r="19" spans="1:6" ht="15.75" customHeight="1" x14ac:dyDescent="0.15">
      <c r="A19" s="8" t="s">
        <v>4</v>
      </c>
      <c r="B19" s="11" t="s">
        <v>9</v>
      </c>
      <c r="C19" s="2"/>
      <c r="D19" s="2"/>
      <c r="E19" s="2"/>
      <c r="F19" s="2"/>
    </row>
    <row r="20" spans="1:6" ht="15.75" customHeight="1" x14ac:dyDescent="0.15">
      <c r="A20" s="23">
        <v>0.05</v>
      </c>
      <c r="B20" s="24">
        <v>25000</v>
      </c>
      <c r="C20" s="2"/>
      <c r="D20" s="2"/>
      <c r="E20" s="2"/>
      <c r="F20" s="2"/>
    </row>
    <row r="21" spans="1:6" ht="18" x14ac:dyDescent="0.2">
      <c r="A21" s="25"/>
      <c r="B21" s="27">
        <f>FV(A20/12,B18,-B20,0)</f>
        <v>10275841.71289205</v>
      </c>
      <c r="C21" s="2"/>
      <c r="D21" s="2"/>
      <c r="E21" s="2"/>
      <c r="F21" s="2"/>
    </row>
    <row r="22" spans="1:6" ht="14" x14ac:dyDescent="0.15">
      <c r="A22" s="2"/>
      <c r="B22" s="2"/>
      <c r="C22" s="2"/>
      <c r="D22" s="2"/>
      <c r="E22" s="2"/>
      <c r="F22" s="2"/>
    </row>
    <row r="23" spans="1:6" ht="15.75" customHeight="1" x14ac:dyDescent="0.15">
      <c r="A23" s="26">
        <f>B21</f>
        <v>10275841.71289205</v>
      </c>
      <c r="B23" s="2" t="s">
        <v>16</v>
      </c>
      <c r="C23" s="2"/>
      <c r="D23" s="2"/>
      <c r="E23" s="2"/>
      <c r="F23" s="2"/>
    </row>
    <row r="24" spans="1:6" ht="15.75" customHeight="1" x14ac:dyDescent="0.15">
      <c r="A24" s="2"/>
      <c r="B24" s="2"/>
      <c r="C24" s="2"/>
      <c r="D24" s="2"/>
      <c r="E24" s="2"/>
      <c r="F24" s="2"/>
    </row>
    <row r="25" spans="1:6" ht="15.75" customHeight="1" x14ac:dyDescent="0.15">
      <c r="A25" s="8" t="s">
        <v>3</v>
      </c>
      <c r="B25" s="9" t="s">
        <v>10</v>
      </c>
      <c r="C25" s="10"/>
      <c r="D25" s="10"/>
      <c r="E25" s="10"/>
      <c r="F25" s="10"/>
    </row>
    <row r="26" spans="1:6" ht="15.75" customHeight="1" x14ac:dyDescent="0.15">
      <c r="A26" s="12"/>
      <c r="B26" s="13">
        <v>10000</v>
      </c>
      <c r="C26" s="13">
        <v>25000</v>
      </c>
      <c r="D26" s="13">
        <v>30000</v>
      </c>
      <c r="E26" s="13">
        <v>40000</v>
      </c>
      <c r="F26" s="13">
        <v>50000</v>
      </c>
    </row>
    <row r="27" spans="1:6" ht="15.75" customHeight="1" x14ac:dyDescent="0.15">
      <c r="A27" s="14">
        <v>0</v>
      </c>
      <c r="B27" s="4">
        <f>-FV($A$27/12,$B$18,B26)</f>
        <v>2400000</v>
      </c>
      <c r="C27" s="4">
        <f>-FV($A$27/12,$B$18,C26)</f>
        <v>6000000</v>
      </c>
      <c r="D27" s="4">
        <f>-FV($A$27/12,$B$18,D26)</f>
        <v>7200000</v>
      </c>
      <c r="E27" s="4">
        <f>-FV($A$27/12,$B$18,E26)</f>
        <v>9600000</v>
      </c>
      <c r="F27" s="4">
        <f>-FV($A$27/12,$B$18,F26)</f>
        <v>12000000</v>
      </c>
    </row>
    <row r="28" spans="1:6" ht="15.75" customHeight="1" x14ac:dyDescent="0.15">
      <c r="A28" s="14">
        <v>0.03</v>
      </c>
      <c r="B28" s="4">
        <f t="shared" ref="B28:F28" si="6">-FV($A$28/12,$B$18,B26)</f>
        <v>3283019.9812658611</v>
      </c>
      <c r="C28" s="4">
        <f t="shared" si="6"/>
        <v>8207549.9531646529</v>
      </c>
      <c r="D28" s="4">
        <f t="shared" si="6"/>
        <v>9849059.9437975828</v>
      </c>
      <c r="E28" s="4">
        <f t="shared" si="6"/>
        <v>13132079.925063444</v>
      </c>
      <c r="F28" s="4">
        <f t="shared" si="6"/>
        <v>16415099.906329306</v>
      </c>
    </row>
    <row r="29" spans="1:6" ht="15.75" customHeight="1" x14ac:dyDescent="0.15">
      <c r="A29" s="14">
        <v>0.05</v>
      </c>
      <c r="B29" s="4">
        <f t="shared" ref="B29:F29" si="7">-FV($A$29/12,$B$18,B26)</f>
        <v>4110336.6851568199</v>
      </c>
      <c r="C29" s="20">
        <f t="shared" si="7"/>
        <v>10275841.71289205</v>
      </c>
      <c r="D29" s="4">
        <f t="shared" si="7"/>
        <v>12331010.055470459</v>
      </c>
      <c r="E29" s="4">
        <f t="shared" si="7"/>
        <v>16441346.74062728</v>
      </c>
      <c r="F29" s="4">
        <f t="shared" si="7"/>
        <v>20551683.4257841</v>
      </c>
    </row>
    <row r="30" spans="1:6" ht="15.75" customHeight="1" x14ac:dyDescent="0.15">
      <c r="A30" s="28">
        <v>0.08</v>
      </c>
      <c r="B30" s="5">
        <f t="shared" ref="B30:F30" si="8">-FV($A$30/12,$B$18,B26)</f>
        <v>5890204.1562145716</v>
      </c>
      <c r="C30" s="5">
        <f t="shared" si="8"/>
        <v>14725510.390536427</v>
      </c>
      <c r="D30" s="5">
        <f t="shared" si="8"/>
        <v>17670612.468643714</v>
      </c>
      <c r="E30" s="5">
        <f t="shared" si="8"/>
        <v>23560816.624858286</v>
      </c>
      <c r="F30" s="5">
        <f t="shared" si="8"/>
        <v>29451020.781072855</v>
      </c>
    </row>
  </sheetData>
  <mergeCells count="2">
    <mergeCell ref="C4:G4"/>
    <mergeCell ref="B25:F2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charnchai lersbantornkul</cp:lastModifiedBy>
  <dcterms:created xsi:type="dcterms:W3CDTF">2025-08-25T16:28:49Z</dcterms:created>
  <dcterms:modified xsi:type="dcterms:W3CDTF">2025-08-25T17:04:27Z</dcterms:modified>
</cp:coreProperties>
</file>