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rentconnected/Library/Mobile Documents/com~apple~CloudDocs/AIA/"/>
    </mc:Choice>
  </mc:AlternateContent>
  <xr:revisionPtr revIDLastSave="0" documentId="13_ncr:1_{C70DDD7D-3122-8245-8C38-DD4127734ED1}" xr6:coauthVersionLast="47" xr6:coauthVersionMax="47" xr10:uidLastSave="{00000000-0000-0000-0000-000000000000}"/>
  <bookViews>
    <workbookView xWindow="0" yWindow="500" windowWidth="28800" windowHeight="15980" xr2:uid="{00000000-000D-0000-FFFF-FFFF00000000}"/>
  </bookViews>
  <sheets>
    <sheet name="Sheet 1" sheetId="1" r:id="rId1"/>
  </sheets>
  <definedNames>
    <definedName name="_xlchart.v1.0" hidden="1">'Sheet 1'!$E$16:$E$37</definedName>
    <definedName name="_xlchart.v1.1" hidden="1">'Sheet 1'!$F$15</definedName>
    <definedName name="_xlchart.v1.10" hidden="1">'Sheet 1'!$E$16:$E$37</definedName>
    <definedName name="_xlchart.v1.11" hidden="1">'Sheet 1'!$F$15</definedName>
    <definedName name="_xlchart.v1.12" hidden="1">'Sheet 1'!$F$16:$F$37</definedName>
    <definedName name="_xlchart.v1.13" hidden="1">'Sheet 1'!$G$15</definedName>
    <definedName name="_xlchart.v1.14" hidden="1">'Sheet 1'!$G$16:$G$37</definedName>
    <definedName name="_xlchart.v1.15" hidden="1">'Sheet 1'!$E$16:$E$37</definedName>
    <definedName name="_xlchart.v1.16" hidden="1">'Sheet 1'!$F$15</definedName>
    <definedName name="_xlchart.v1.17" hidden="1">'Sheet 1'!$F$16:$F$37</definedName>
    <definedName name="_xlchart.v1.18" hidden="1">'Sheet 1'!$G$15</definedName>
    <definedName name="_xlchart.v1.19" hidden="1">'Sheet 1'!$G$16:$G$37</definedName>
    <definedName name="_xlchart.v1.2" hidden="1">'Sheet 1'!$F$16:$F$37</definedName>
    <definedName name="_xlchart.v1.20" hidden="1">'Sheet 1'!$E$16:$E$37</definedName>
    <definedName name="_xlchart.v1.21" hidden="1">'Sheet 1'!$F$15</definedName>
    <definedName name="_xlchart.v1.22" hidden="1">'Sheet 1'!$F$16:$F$37</definedName>
    <definedName name="_xlchart.v1.23" hidden="1">'Sheet 1'!$G$15</definedName>
    <definedName name="_xlchart.v1.24" hidden="1">'Sheet 1'!$G$16:$G$37</definedName>
    <definedName name="_xlchart.v1.25" hidden="1">'Sheet 1'!$E$16:$E$37</definedName>
    <definedName name="_xlchart.v1.26" hidden="1">'Sheet 1'!$F$15</definedName>
    <definedName name="_xlchart.v1.27" hidden="1">'Sheet 1'!$F$16:$F$37</definedName>
    <definedName name="_xlchart.v1.28" hidden="1">'Sheet 1'!$G$15</definedName>
    <definedName name="_xlchart.v1.29" hidden="1">'Sheet 1'!$G$16:$G$37</definedName>
    <definedName name="_xlchart.v1.3" hidden="1">'Sheet 1'!$G$15</definedName>
    <definedName name="_xlchart.v1.30" hidden="1">'Sheet 1'!$E$16:$E$37</definedName>
    <definedName name="_xlchart.v1.31" hidden="1">'Sheet 1'!$F$15</definedName>
    <definedName name="_xlchart.v1.32" hidden="1">'Sheet 1'!$F$16:$F$37</definedName>
    <definedName name="_xlchart.v1.33" hidden="1">'Sheet 1'!$G$15</definedName>
    <definedName name="_xlchart.v1.34" hidden="1">'Sheet 1'!$G$16:$G$37</definedName>
    <definedName name="_xlchart.v1.4" hidden="1">'Sheet 1'!$G$16:$G$37</definedName>
    <definedName name="_xlchart.v1.5" hidden="1">'Sheet 1'!$E$16:$E$37</definedName>
    <definedName name="_xlchart.v1.6" hidden="1">'Sheet 1'!$F$15</definedName>
    <definedName name="_xlchart.v1.7" hidden="1">'Sheet 1'!$F$16:$F$37</definedName>
    <definedName name="_xlchart.v1.8" hidden="1">'Sheet 1'!$G$15</definedName>
    <definedName name="_xlchart.v1.9" hidden="1">'Sheet 1'!$G$16:$G$37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9" i="1" l="1"/>
  <c r="E20" i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G17" i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H16" i="1"/>
  <c r="F17" i="1" s="1"/>
  <c r="H17" i="1" l="1"/>
  <c r="F18" i="1" s="1"/>
  <c r="H18" i="1" s="1"/>
  <c r="F19" i="1" s="1"/>
  <c r="H19" i="1" s="1"/>
  <c r="F20" i="1" s="1"/>
  <c r="H20" i="1" s="1"/>
  <c r="F21" i="1" s="1"/>
  <c r="H21" i="1" s="1"/>
  <c r="F22" i="1" s="1"/>
  <c r="H22" i="1" s="1"/>
  <c r="F23" i="1" s="1"/>
  <c r="H23" i="1" s="1"/>
  <c r="F24" i="1" s="1"/>
  <c r="H24" i="1" s="1"/>
  <c r="F25" i="1" s="1"/>
  <c r="H25" i="1" s="1"/>
  <c r="F26" i="1" s="1"/>
  <c r="H26" i="1" s="1"/>
  <c r="F27" i="1" s="1"/>
  <c r="H27" i="1" s="1"/>
  <c r="F28" i="1" s="1"/>
  <c r="H28" i="1" s="1"/>
  <c r="F29" i="1" s="1"/>
  <c r="H29" i="1" s="1"/>
  <c r="F30" i="1" s="1"/>
  <c r="H30" i="1" s="1"/>
  <c r="F31" i="1" s="1"/>
  <c r="H31" i="1" s="1"/>
  <c r="F32" i="1" s="1"/>
  <c r="H32" i="1" s="1"/>
  <c r="F33" i="1" s="1"/>
  <c r="H33" i="1" s="1"/>
  <c r="F34" i="1" s="1"/>
  <c r="H34" i="1" s="1"/>
  <c r="F35" i="1" s="1"/>
  <c r="H35" i="1" s="1"/>
  <c r="F36" i="1" s="1"/>
  <c r="H36" i="1" s="1"/>
  <c r="F37" i="1" s="1"/>
  <c r="G37" i="1" s="1"/>
</calcChain>
</file>

<file path=xl/sharedStrings.xml><?xml version="1.0" encoding="utf-8"?>
<sst xmlns="http://schemas.openxmlformats.org/spreadsheetml/2006/main" count="12" uniqueCount="12">
  <si>
    <t>เงินออม</t>
  </si>
  <si>
    <t>บาท</t>
  </si>
  <si>
    <t>Year</t>
  </si>
  <si>
    <t>เงินเกษียณ</t>
  </si>
  <si>
    <t>เงินถอน</t>
  </si>
  <si>
    <t>เงินคงเหลือ</t>
  </si>
  <si>
    <t>ระยะเวลา</t>
  </si>
  <si>
    <t>ปี</t>
  </si>
  <si>
    <t>เงินที่ถอน</t>
  </si>
  <si>
    <t>ต่อปี</t>
  </si>
  <si>
    <t>เงินเฟ้อ</t>
  </si>
  <si>
    <t>มูลค่าเงิน (PV)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</si>
</sst>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#"/>
    <numFmt numFmtId="165" formatCode="#,##0%"/>
  </numFmts>
  <fonts count="3" x14ac:knownFonts="1">
    <font>
      <sz val="10"/>
      <color indexed="8"/>
      <name val="Helvetica Neue"/>
    </font>
    <font>
      <b/>
      <sz val="10"/>
      <color indexed="8"/>
      <name val="Helvetica Neue"/>
      <family val="2"/>
    </font>
    <font>
      <sz val="10"/>
      <color indexed="8"/>
      <name val="Helvetica Neue"/>
      <family val="2"/>
    </font>
  </fonts>
  <fills count="6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10"/>
      </left>
      <right/>
      <top style="thin">
        <color indexed="11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20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1" fillId="2" borderId="1" xfId="0" applyFont="1" applyFill="1" applyBorder="1">
      <alignment vertical="top" wrapText="1"/>
    </xf>
    <xf numFmtId="0" fontId="1" fillId="2" borderId="2" xfId="0" applyFont="1" applyFill="1" applyBorder="1">
      <alignment vertical="top" wrapText="1"/>
    </xf>
    <xf numFmtId="0" fontId="0" fillId="3" borderId="0" xfId="0" applyFill="1" applyBorder="1">
      <alignment vertical="top" wrapText="1"/>
    </xf>
    <xf numFmtId="3" fontId="0" fillId="3" borderId="0" xfId="0" applyNumberFormat="1" applyFill="1" applyBorder="1">
      <alignment vertical="top" wrapText="1"/>
    </xf>
    <xf numFmtId="49" fontId="0" fillId="0" borderId="3" xfId="0" applyNumberFormat="1" applyBorder="1">
      <alignment vertical="top" wrapText="1"/>
    </xf>
    <xf numFmtId="3" fontId="0" fillId="0" borderId="3" xfId="0" applyNumberFormat="1" applyBorder="1">
      <alignment vertical="top" wrapText="1"/>
    </xf>
    <xf numFmtId="0" fontId="0" fillId="0" borderId="3" xfId="0" applyNumberFormat="1" applyBorder="1">
      <alignment vertical="top" wrapText="1"/>
    </xf>
    <xf numFmtId="164" fontId="0" fillId="0" borderId="3" xfId="0" applyNumberFormat="1" applyBorder="1">
      <alignment vertical="top" wrapText="1"/>
    </xf>
    <xf numFmtId="0" fontId="0" fillId="0" borderId="3" xfId="0" applyBorder="1">
      <alignment vertical="top" wrapText="1"/>
    </xf>
    <xf numFmtId="0" fontId="2" fillId="0" borderId="3" xfId="0" applyFont="1" applyBorder="1">
      <alignment vertical="top" wrapText="1"/>
    </xf>
    <xf numFmtId="164" fontId="2" fillId="0" borderId="3" xfId="0" applyNumberFormat="1" applyFont="1" applyBorder="1">
      <alignment vertical="top" wrapText="1"/>
    </xf>
    <xf numFmtId="3" fontId="2" fillId="0" borderId="3" xfId="0" applyNumberFormat="1" applyFont="1" applyBorder="1">
      <alignment vertical="top" wrapText="1"/>
    </xf>
    <xf numFmtId="3" fontId="1" fillId="4" borderId="3" xfId="0" applyNumberFormat="1" applyFont="1" applyFill="1" applyBorder="1">
      <alignment vertical="top" wrapText="1"/>
    </xf>
    <xf numFmtId="3" fontId="1" fillId="3" borderId="3" xfId="0" applyNumberFormat="1" applyFont="1" applyFill="1" applyBorder="1">
      <alignment vertical="top" wrapText="1"/>
    </xf>
    <xf numFmtId="165" fontId="1" fillId="4" borderId="3" xfId="0" applyNumberFormat="1" applyFont="1" applyFill="1" applyBorder="1">
      <alignment vertical="top" wrapText="1"/>
    </xf>
    <xf numFmtId="0" fontId="1" fillId="0" borderId="3" xfId="0" applyFont="1" applyBorder="1">
      <alignment vertical="top" wrapText="1"/>
    </xf>
    <xf numFmtId="49" fontId="1" fillId="0" borderId="3" xfId="0" applyNumberFormat="1" applyFont="1" applyBorder="1">
      <alignment vertical="top" wrapText="1"/>
    </xf>
    <xf numFmtId="49" fontId="1" fillId="5" borderId="3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FFFEFFFE"/>
      <rgbColor rgb="FFB8B8B8"/>
      <rgbColor rgb="FF919191"/>
      <rgbColor rgb="FFF8BA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1417889500686955"/>
          <c:y val="9.9753684908102394E-2"/>
          <c:w val="0.86476175803488708"/>
          <c:h val="0.7928137201026220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'Sheet 1'!$F$15</c:f>
              <c:strCache>
                <c:ptCount val="1"/>
                <c:pt idx="0">
                  <c:v>เงินเกษียณ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numRef>
              <c:f>'Sheet 1'!$E$16:$E$37</c:f>
              <c:numCache>
                <c:formatCode>General</c:formatCode>
                <c:ptCount val="22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</c:numRef>
          </c:cat>
          <c:val>
            <c:numRef>
              <c:f>'Sheet 1'!$F$16:$F$37</c:f>
              <c:numCache>
                <c:formatCode>#,###</c:formatCode>
                <c:ptCount val="22"/>
                <c:pt idx="1">
                  <c:v>20000000</c:v>
                </c:pt>
                <c:pt idx="2">
                  <c:v>19400000</c:v>
                </c:pt>
                <c:pt idx="3">
                  <c:v>18770000</c:v>
                </c:pt>
                <c:pt idx="4">
                  <c:v>18108500</c:v>
                </c:pt>
                <c:pt idx="5">
                  <c:v>17413925</c:v>
                </c:pt>
                <c:pt idx="6">
                  <c:v>16684621.25</c:v>
                </c:pt>
                <c:pt idx="7">
                  <c:v>15918852.3125</c:v>
                </c:pt>
                <c:pt idx="8">
                  <c:v>15114794.928125</c:v>
                </c:pt>
                <c:pt idx="9">
                  <c:v>14270534.674531249</c:v>
                </c:pt>
                <c:pt idx="10">
                  <c:v>13384061.408257812</c:v>
                </c:pt>
                <c:pt idx="11">
                  <c:v>12453264.478670703</c:v>
                </c:pt>
                <c:pt idx="12">
                  <c:v>11475927.702604238</c:v>
                </c:pt>
                <c:pt idx="13">
                  <c:v>10449724.08773445</c:v>
                </c:pt>
                <c:pt idx="14">
                  <c:v>9372210.292121172</c:v>
                </c:pt>
                <c:pt idx="15">
                  <c:v>8240820.8067272305</c:v>
                </c:pt>
                <c:pt idx="16">
                  <c:v>7052861.8470635917</c:v>
                </c:pt>
                <c:pt idx="17">
                  <c:v>5805504.9394167708</c:v>
                </c:pt>
                <c:pt idx="18">
                  <c:v>4495780.1863876088</c:v>
                </c:pt>
                <c:pt idx="19">
                  <c:v>3120569.1957069882</c:v>
                </c:pt>
                <c:pt idx="20">
                  <c:v>1676597.6554923365</c:v>
                </c:pt>
                <c:pt idx="21">
                  <c:v>160427.53826695215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4C-8949-A1E3-853987E938D5}"/>
            </c:ext>
          </c:extLst>
        </c:ser>
        <c:ser>
          <c:idx val="1"/>
          <c:order val="1"/>
          <c:tx>
            <c:strRef>
              <c:f>'Sheet 1'!$G$15</c:f>
              <c:strCache>
                <c:ptCount val="1"/>
                <c:pt idx="0">
                  <c:v>เงินถอน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numRef>
              <c:f>'Sheet 1'!$E$16:$E$37</c:f>
              <c:numCache>
                <c:formatCode>General</c:formatCode>
                <c:ptCount val="22"/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</c:numRef>
          </c:cat>
          <c:val>
            <c:numRef>
              <c:f>'Sheet 1'!$G$16:$G$37</c:f>
              <c:numCache>
                <c:formatCode>#,###</c:formatCode>
                <c:ptCount val="22"/>
                <c:pt idx="1">
                  <c:v>600000</c:v>
                </c:pt>
                <c:pt idx="2">
                  <c:v>630000</c:v>
                </c:pt>
                <c:pt idx="3">
                  <c:v>661500</c:v>
                </c:pt>
                <c:pt idx="4">
                  <c:v>694575</c:v>
                </c:pt>
                <c:pt idx="5">
                  <c:v>729303.75</c:v>
                </c:pt>
                <c:pt idx="6">
                  <c:v>765768.9375</c:v>
                </c:pt>
                <c:pt idx="7">
                  <c:v>804057.38437500002</c:v>
                </c:pt>
                <c:pt idx="8">
                  <c:v>844260.25359375007</c:v>
                </c:pt>
                <c:pt idx="9">
                  <c:v>886473.26627343765</c:v>
                </c:pt>
                <c:pt idx="10">
                  <c:v>930796.9295871096</c:v>
                </c:pt>
                <c:pt idx="11">
                  <c:v>977336.77606646507</c:v>
                </c:pt>
                <c:pt idx="12">
                  <c:v>1026203.6148697884</c:v>
                </c:pt>
                <c:pt idx="13">
                  <c:v>1077513.7956132779</c:v>
                </c:pt>
                <c:pt idx="14">
                  <c:v>1131389.4853939419</c:v>
                </c:pt>
                <c:pt idx="15">
                  <c:v>1187958.9596636391</c:v>
                </c:pt>
                <c:pt idx="16">
                  <c:v>1247356.9076468211</c:v>
                </c:pt>
                <c:pt idx="17">
                  <c:v>1309724.7530291623</c:v>
                </c:pt>
                <c:pt idx="18">
                  <c:v>1375210.9906806205</c:v>
                </c:pt>
                <c:pt idx="19">
                  <c:v>1443971.5402146517</c:v>
                </c:pt>
                <c:pt idx="20">
                  <c:v>1516170.1172253843</c:v>
                </c:pt>
                <c:pt idx="21">
                  <c:v>160427.53826695215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4C-8949-A1E3-853987E93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shape val="box"/>
        <c:axId val="604959584"/>
        <c:axId val="1482233104"/>
        <c:axId val="0"/>
      </c:bar3DChart>
      <c:catAx>
        <c:axId val="604959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H"/>
          </a:p>
        </c:txPr>
        <c:crossAx val="1482233104"/>
        <c:crosses val="autoZero"/>
        <c:auto val="1"/>
        <c:lblAlgn val="ctr"/>
        <c:lblOffset val="100"/>
        <c:noMultiLvlLbl val="0"/>
      </c:catAx>
      <c:valAx>
        <c:axId val="148223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#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TH"/>
          </a:p>
        </c:txPr>
        <c:crossAx val="604959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241299</xdr:colOff>
      <xdr:row>0</xdr:row>
      <xdr:rowOff>59265</xdr:rowOff>
    </xdr:from>
    <xdr:to>
      <xdr:col>7</xdr:col>
      <xdr:colOff>1185333</xdr:colOff>
      <xdr:row>13</xdr:row>
      <xdr:rowOff>194732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6FD2DEB-27DF-3B71-90B1-650F16667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showGridLines="0" tabSelected="1" zoomScale="109" workbookViewId="0">
      <pane xSplit="1" ySplit="1" topLeftCell="B2" activePane="bottomRight" state="frozen"/>
      <selection pane="topRight"/>
      <selection pane="bottomLeft"/>
      <selection pane="bottomRight" activeCell="I28" sqref="I28"/>
    </sheetView>
  </sheetViews>
  <sheetFormatPr baseColWidth="10" defaultColWidth="16.33203125" defaultRowHeight="20" customHeight="1" x14ac:dyDescent="0.15"/>
  <cols>
    <col min="1" max="1" width="16.33203125" style="1" hidden="1" customWidth="1"/>
    <col min="2" max="3" width="16.33203125" style="1" customWidth="1"/>
    <col min="4" max="5" width="4.6640625" style="1" customWidth="1"/>
    <col min="6" max="9" width="16.33203125" style="1" customWidth="1"/>
    <col min="10" max="16384" width="16.33203125" style="1"/>
  </cols>
  <sheetData>
    <row r="1" spans="1:8" ht="20.25" customHeight="1" x14ac:dyDescent="0.15">
      <c r="A1" s="2"/>
      <c r="B1" s="4"/>
      <c r="C1" s="5"/>
      <c r="D1" s="4"/>
      <c r="E1" s="4"/>
      <c r="F1" s="4"/>
      <c r="G1" s="4"/>
      <c r="H1" s="4"/>
    </row>
    <row r="2" spans="1:8" ht="20" customHeight="1" x14ac:dyDescent="0.15">
      <c r="A2" s="3"/>
      <c r="B2" s="4"/>
      <c r="C2" s="5"/>
      <c r="D2" s="4"/>
      <c r="E2" s="4"/>
      <c r="F2" s="4"/>
      <c r="G2" s="4"/>
      <c r="H2" s="4"/>
    </row>
    <row r="3" spans="1:8" ht="20" customHeight="1" x14ac:dyDescent="0.15">
      <c r="A3" s="3"/>
      <c r="B3" s="4"/>
      <c r="C3" s="5"/>
      <c r="D3" s="4"/>
      <c r="E3" s="4"/>
      <c r="F3" s="4"/>
      <c r="G3" s="4"/>
      <c r="H3" s="4"/>
    </row>
    <row r="4" spans="1:8" ht="20" customHeight="1" x14ac:dyDescent="0.15">
      <c r="A4" s="3"/>
      <c r="B4" s="4"/>
      <c r="C4" s="5"/>
      <c r="D4" s="4"/>
      <c r="E4" s="4"/>
      <c r="F4" s="4"/>
      <c r="G4" s="4"/>
      <c r="H4" s="4"/>
    </row>
    <row r="5" spans="1:8" ht="20" customHeight="1" x14ac:dyDescent="0.15">
      <c r="A5" s="3"/>
      <c r="B5" s="4"/>
      <c r="C5" s="5"/>
      <c r="D5" s="4"/>
      <c r="E5" s="4"/>
      <c r="F5" s="4"/>
      <c r="G5" s="4"/>
      <c r="H5" s="4"/>
    </row>
    <row r="6" spans="1:8" ht="20" customHeight="1" x14ac:dyDescent="0.15">
      <c r="A6" s="3"/>
      <c r="B6" s="4"/>
      <c r="C6" s="5"/>
      <c r="D6" s="4"/>
      <c r="E6" s="4"/>
      <c r="F6" s="4"/>
      <c r="G6" s="4"/>
      <c r="H6" s="4"/>
    </row>
    <row r="7" spans="1:8" ht="20" customHeight="1" x14ac:dyDescent="0.15">
      <c r="A7" s="3"/>
      <c r="B7" s="4"/>
      <c r="C7" s="5"/>
      <c r="D7" s="4"/>
      <c r="E7" s="4"/>
      <c r="F7" s="4"/>
      <c r="G7" s="4"/>
      <c r="H7" s="4"/>
    </row>
    <row r="8" spans="1:8" ht="20" customHeight="1" x14ac:dyDescent="0.15">
      <c r="A8" s="3"/>
      <c r="B8" s="4"/>
      <c r="C8" s="5"/>
      <c r="D8" s="4"/>
      <c r="E8" s="4"/>
      <c r="F8" s="4"/>
      <c r="G8" s="4"/>
      <c r="H8" s="4"/>
    </row>
    <row r="9" spans="1:8" ht="20" customHeight="1" x14ac:dyDescent="0.15">
      <c r="A9" s="3"/>
      <c r="B9" s="4"/>
      <c r="C9" s="5"/>
      <c r="D9" s="4"/>
      <c r="E9" s="4"/>
      <c r="F9" s="4"/>
      <c r="G9" s="4"/>
      <c r="H9" s="4"/>
    </row>
    <row r="10" spans="1:8" ht="20" customHeight="1" x14ac:dyDescent="0.15">
      <c r="A10" s="3"/>
      <c r="B10" s="4"/>
      <c r="C10" s="5"/>
      <c r="D10" s="4"/>
      <c r="E10" s="4"/>
      <c r="F10" s="4"/>
      <c r="G10" s="4"/>
      <c r="H10" s="4"/>
    </row>
    <row r="11" spans="1:8" ht="20" customHeight="1" x14ac:dyDescent="0.15">
      <c r="A11" s="3"/>
      <c r="B11" s="4"/>
      <c r="C11" s="5"/>
      <c r="D11" s="4"/>
      <c r="E11" s="4"/>
      <c r="F11" s="4"/>
      <c r="G11" s="4"/>
      <c r="H11" s="4"/>
    </row>
    <row r="12" spans="1:8" ht="20" customHeight="1" x14ac:dyDescent="0.15">
      <c r="A12" s="3"/>
      <c r="B12" s="4"/>
      <c r="C12" s="5"/>
      <c r="D12" s="4"/>
      <c r="E12" s="4"/>
      <c r="F12" s="4"/>
      <c r="G12" s="4"/>
      <c r="H12" s="4"/>
    </row>
    <row r="13" spans="1:8" ht="20" customHeight="1" x14ac:dyDescent="0.15">
      <c r="A13" s="3"/>
      <c r="B13" s="4"/>
      <c r="C13" s="5"/>
      <c r="D13" s="4"/>
      <c r="E13" s="4"/>
      <c r="F13" s="4"/>
      <c r="G13" s="4"/>
      <c r="H13" s="4"/>
    </row>
    <row r="14" spans="1:8" ht="20" customHeight="1" x14ac:dyDescent="0.15">
      <c r="A14" s="3"/>
      <c r="B14" s="4"/>
      <c r="C14" s="5"/>
      <c r="D14" s="4"/>
      <c r="E14" s="4"/>
      <c r="F14" s="4"/>
      <c r="G14" s="4"/>
      <c r="H14" s="4"/>
    </row>
    <row r="15" spans="1:8" ht="21.75" customHeight="1" x14ac:dyDescent="0.15">
      <c r="A15" s="3"/>
      <c r="B15" s="18" t="s">
        <v>0</v>
      </c>
      <c r="C15" s="14">
        <v>20000000</v>
      </c>
      <c r="D15" s="6" t="s">
        <v>1</v>
      </c>
      <c r="E15" s="19" t="s">
        <v>2</v>
      </c>
      <c r="F15" s="19" t="s">
        <v>3</v>
      </c>
      <c r="G15" s="19" t="s">
        <v>4</v>
      </c>
      <c r="H15" s="19" t="s">
        <v>5</v>
      </c>
    </row>
    <row r="16" spans="1:8" ht="21.75" customHeight="1" x14ac:dyDescent="0.15">
      <c r="A16" s="3"/>
      <c r="B16" s="18" t="s">
        <v>6</v>
      </c>
      <c r="C16" s="15">
        <v>20</v>
      </c>
      <c r="D16" s="6" t="s">
        <v>7</v>
      </c>
      <c r="E16" s="8"/>
      <c r="F16" s="9"/>
      <c r="G16" s="9"/>
      <c r="H16" s="9">
        <f>C15</f>
        <v>20000000</v>
      </c>
    </row>
    <row r="17" spans="1:8" ht="21.75" customHeight="1" x14ac:dyDescent="0.15">
      <c r="A17" s="3"/>
      <c r="B17" s="18" t="s">
        <v>8</v>
      </c>
      <c r="C17" s="14">
        <v>600000</v>
      </c>
      <c r="D17" s="6" t="s">
        <v>9</v>
      </c>
      <c r="E17" s="8">
        <v>1</v>
      </c>
      <c r="F17" s="9">
        <f t="shared" ref="F17:F37" si="0">H16</f>
        <v>20000000</v>
      </c>
      <c r="G17" s="9">
        <f>C17</f>
        <v>600000</v>
      </c>
      <c r="H17" s="9">
        <f t="shared" ref="H17:H36" si="1">F17-G17</f>
        <v>19400000</v>
      </c>
    </row>
    <row r="18" spans="1:8" ht="21.75" customHeight="1" x14ac:dyDescent="0.15">
      <c r="A18" s="3"/>
      <c r="B18" s="18" t="s">
        <v>10</v>
      </c>
      <c r="C18" s="16">
        <v>0.05</v>
      </c>
      <c r="D18" s="10"/>
      <c r="E18" s="8">
        <v>2</v>
      </c>
      <c r="F18" s="9">
        <f t="shared" si="0"/>
        <v>19400000</v>
      </c>
      <c r="G18" s="9">
        <f>G17*(1+C18)</f>
        <v>630000</v>
      </c>
      <c r="H18" s="9">
        <f t="shared" si="1"/>
        <v>18770000</v>
      </c>
    </row>
    <row r="19" spans="1:8" ht="20" customHeight="1" x14ac:dyDescent="0.15">
      <c r="A19" s="3"/>
      <c r="B19" s="17" t="s">
        <v>11</v>
      </c>
      <c r="C19" s="13">
        <f>PV(C18,C16,12,C15,0)*-1</f>
        <v>7537939.2039841218</v>
      </c>
      <c r="D19" s="10"/>
      <c r="E19" s="8">
        <v>3</v>
      </c>
      <c r="F19" s="9">
        <f t="shared" si="0"/>
        <v>18770000</v>
      </c>
      <c r="G19" s="9">
        <f t="shared" ref="G19:G36" si="2">G18*(1+$C$18)</f>
        <v>661500</v>
      </c>
      <c r="H19" s="9">
        <f t="shared" si="1"/>
        <v>18108500</v>
      </c>
    </row>
    <row r="20" spans="1:8" ht="20" customHeight="1" x14ac:dyDescent="0.15">
      <c r="A20" s="3"/>
      <c r="B20" s="10"/>
      <c r="C20" s="7"/>
      <c r="D20" s="10"/>
      <c r="E20" s="8">
        <f t="shared" ref="E20:E36" si="3">E19+1</f>
        <v>4</v>
      </c>
      <c r="F20" s="9">
        <f t="shared" si="0"/>
        <v>18108500</v>
      </c>
      <c r="G20" s="9">
        <f t="shared" si="2"/>
        <v>694575</v>
      </c>
      <c r="H20" s="9">
        <f t="shared" si="1"/>
        <v>17413925</v>
      </c>
    </row>
    <row r="21" spans="1:8" ht="20" customHeight="1" x14ac:dyDescent="0.15">
      <c r="A21" s="3"/>
      <c r="B21" s="11"/>
      <c r="C21" s="7"/>
      <c r="D21" s="10"/>
      <c r="E21" s="8">
        <f t="shared" si="3"/>
        <v>5</v>
      </c>
      <c r="F21" s="9">
        <f t="shared" si="0"/>
        <v>17413925</v>
      </c>
      <c r="G21" s="9">
        <f t="shared" si="2"/>
        <v>729303.75</v>
      </c>
      <c r="H21" s="9">
        <f t="shared" si="1"/>
        <v>16684621.25</v>
      </c>
    </row>
    <row r="22" spans="1:8" ht="20" customHeight="1" x14ac:dyDescent="0.15">
      <c r="A22" s="3"/>
      <c r="B22" s="11"/>
      <c r="C22" s="7"/>
      <c r="D22" s="10"/>
      <c r="E22" s="8">
        <f t="shared" si="3"/>
        <v>6</v>
      </c>
      <c r="F22" s="9">
        <f t="shared" si="0"/>
        <v>16684621.25</v>
      </c>
      <c r="G22" s="9">
        <f t="shared" si="2"/>
        <v>765768.9375</v>
      </c>
      <c r="H22" s="9">
        <f t="shared" si="1"/>
        <v>15918852.3125</v>
      </c>
    </row>
    <row r="23" spans="1:8" ht="20" customHeight="1" x14ac:dyDescent="0.15">
      <c r="A23" s="3"/>
      <c r="B23" s="10"/>
      <c r="C23" s="7"/>
      <c r="D23" s="10"/>
      <c r="E23" s="8">
        <f t="shared" si="3"/>
        <v>7</v>
      </c>
      <c r="F23" s="9">
        <f t="shared" si="0"/>
        <v>15918852.3125</v>
      </c>
      <c r="G23" s="9">
        <f t="shared" si="2"/>
        <v>804057.38437500002</v>
      </c>
      <c r="H23" s="9">
        <f t="shared" si="1"/>
        <v>15114794.928125</v>
      </c>
    </row>
    <row r="24" spans="1:8" ht="20" customHeight="1" x14ac:dyDescent="0.15">
      <c r="A24" s="3"/>
      <c r="B24" s="10"/>
      <c r="C24" s="7"/>
      <c r="D24" s="10"/>
      <c r="E24" s="8">
        <f t="shared" si="3"/>
        <v>8</v>
      </c>
      <c r="F24" s="9">
        <f t="shared" si="0"/>
        <v>15114794.928125</v>
      </c>
      <c r="G24" s="9">
        <f t="shared" si="2"/>
        <v>844260.25359375007</v>
      </c>
      <c r="H24" s="9">
        <f t="shared" si="1"/>
        <v>14270534.674531249</v>
      </c>
    </row>
    <row r="25" spans="1:8" ht="20" customHeight="1" x14ac:dyDescent="0.15">
      <c r="A25" s="3"/>
      <c r="B25" s="10"/>
      <c r="C25" s="7"/>
      <c r="D25" s="10"/>
      <c r="E25" s="8">
        <f t="shared" si="3"/>
        <v>9</v>
      </c>
      <c r="F25" s="9">
        <f t="shared" si="0"/>
        <v>14270534.674531249</v>
      </c>
      <c r="G25" s="9">
        <f t="shared" si="2"/>
        <v>886473.26627343765</v>
      </c>
      <c r="H25" s="9">
        <f t="shared" si="1"/>
        <v>13384061.408257812</v>
      </c>
    </row>
    <row r="26" spans="1:8" ht="20" customHeight="1" x14ac:dyDescent="0.15">
      <c r="A26" s="3"/>
      <c r="B26" s="10"/>
      <c r="C26" s="7"/>
      <c r="D26" s="10"/>
      <c r="E26" s="8">
        <f t="shared" si="3"/>
        <v>10</v>
      </c>
      <c r="F26" s="9">
        <f t="shared" si="0"/>
        <v>13384061.408257812</v>
      </c>
      <c r="G26" s="9">
        <f t="shared" si="2"/>
        <v>930796.9295871096</v>
      </c>
      <c r="H26" s="9">
        <f t="shared" si="1"/>
        <v>12453264.478670703</v>
      </c>
    </row>
    <row r="27" spans="1:8" ht="20" customHeight="1" x14ac:dyDescent="0.15">
      <c r="A27" s="3"/>
      <c r="B27" s="10"/>
      <c r="C27" s="7"/>
      <c r="D27" s="10"/>
      <c r="E27" s="8">
        <f t="shared" si="3"/>
        <v>11</v>
      </c>
      <c r="F27" s="9">
        <f t="shared" si="0"/>
        <v>12453264.478670703</v>
      </c>
      <c r="G27" s="9">
        <f t="shared" si="2"/>
        <v>977336.77606646507</v>
      </c>
      <c r="H27" s="9">
        <f t="shared" si="1"/>
        <v>11475927.702604238</v>
      </c>
    </row>
    <row r="28" spans="1:8" ht="20" customHeight="1" x14ac:dyDescent="0.15">
      <c r="A28" s="3"/>
      <c r="B28" s="10"/>
      <c r="C28" s="7"/>
      <c r="D28" s="10"/>
      <c r="E28" s="8">
        <f t="shared" si="3"/>
        <v>12</v>
      </c>
      <c r="F28" s="9">
        <f t="shared" si="0"/>
        <v>11475927.702604238</v>
      </c>
      <c r="G28" s="9">
        <f t="shared" si="2"/>
        <v>1026203.6148697884</v>
      </c>
      <c r="H28" s="9">
        <f t="shared" si="1"/>
        <v>10449724.08773445</v>
      </c>
    </row>
    <row r="29" spans="1:8" ht="20" customHeight="1" x14ac:dyDescent="0.15">
      <c r="A29" s="3"/>
      <c r="B29" s="10"/>
      <c r="C29" s="7"/>
      <c r="D29" s="10"/>
      <c r="E29" s="8">
        <f t="shared" si="3"/>
        <v>13</v>
      </c>
      <c r="F29" s="9">
        <f t="shared" si="0"/>
        <v>10449724.08773445</v>
      </c>
      <c r="G29" s="9">
        <f t="shared" si="2"/>
        <v>1077513.7956132779</v>
      </c>
      <c r="H29" s="9">
        <f t="shared" si="1"/>
        <v>9372210.292121172</v>
      </c>
    </row>
    <row r="30" spans="1:8" ht="20" customHeight="1" x14ac:dyDescent="0.15">
      <c r="A30" s="3"/>
      <c r="B30" s="10"/>
      <c r="C30" s="7"/>
      <c r="D30" s="10"/>
      <c r="E30" s="8">
        <f t="shared" si="3"/>
        <v>14</v>
      </c>
      <c r="F30" s="9">
        <f t="shared" si="0"/>
        <v>9372210.292121172</v>
      </c>
      <c r="G30" s="9">
        <f t="shared" si="2"/>
        <v>1131389.4853939419</v>
      </c>
      <c r="H30" s="9">
        <f t="shared" si="1"/>
        <v>8240820.8067272305</v>
      </c>
    </row>
    <row r="31" spans="1:8" ht="20" customHeight="1" x14ac:dyDescent="0.15">
      <c r="A31" s="3"/>
      <c r="B31" s="10"/>
      <c r="C31" s="7"/>
      <c r="D31" s="10"/>
      <c r="E31" s="8">
        <f t="shared" si="3"/>
        <v>15</v>
      </c>
      <c r="F31" s="9">
        <f t="shared" si="0"/>
        <v>8240820.8067272305</v>
      </c>
      <c r="G31" s="9">
        <f t="shared" si="2"/>
        <v>1187958.9596636391</v>
      </c>
      <c r="H31" s="9">
        <f t="shared" si="1"/>
        <v>7052861.8470635917</v>
      </c>
    </row>
    <row r="32" spans="1:8" ht="20" customHeight="1" x14ac:dyDescent="0.15">
      <c r="A32" s="3"/>
      <c r="B32" s="10"/>
      <c r="C32" s="7"/>
      <c r="D32" s="10"/>
      <c r="E32" s="8">
        <f t="shared" si="3"/>
        <v>16</v>
      </c>
      <c r="F32" s="9">
        <f t="shared" si="0"/>
        <v>7052861.8470635917</v>
      </c>
      <c r="G32" s="9">
        <f t="shared" si="2"/>
        <v>1247356.9076468211</v>
      </c>
      <c r="H32" s="9">
        <f t="shared" si="1"/>
        <v>5805504.9394167708</v>
      </c>
    </row>
    <row r="33" spans="1:8" ht="20" customHeight="1" x14ac:dyDescent="0.15">
      <c r="A33" s="3"/>
      <c r="B33" s="10"/>
      <c r="C33" s="7"/>
      <c r="D33" s="10"/>
      <c r="E33" s="8">
        <f t="shared" si="3"/>
        <v>17</v>
      </c>
      <c r="F33" s="9">
        <f t="shared" si="0"/>
        <v>5805504.9394167708</v>
      </c>
      <c r="G33" s="9">
        <f t="shared" si="2"/>
        <v>1309724.7530291623</v>
      </c>
      <c r="H33" s="9">
        <f t="shared" si="1"/>
        <v>4495780.1863876088</v>
      </c>
    </row>
    <row r="34" spans="1:8" ht="20" customHeight="1" x14ac:dyDescent="0.15">
      <c r="A34" s="3"/>
      <c r="B34" s="10"/>
      <c r="C34" s="7"/>
      <c r="D34" s="10"/>
      <c r="E34" s="8">
        <f t="shared" si="3"/>
        <v>18</v>
      </c>
      <c r="F34" s="9">
        <f t="shared" si="0"/>
        <v>4495780.1863876088</v>
      </c>
      <c r="G34" s="9">
        <f t="shared" si="2"/>
        <v>1375210.9906806205</v>
      </c>
      <c r="H34" s="9">
        <f t="shared" si="1"/>
        <v>3120569.1957069882</v>
      </c>
    </row>
    <row r="35" spans="1:8" ht="20" customHeight="1" x14ac:dyDescent="0.15">
      <c r="A35" s="3"/>
      <c r="B35" s="10"/>
      <c r="C35" s="7"/>
      <c r="D35" s="10"/>
      <c r="E35" s="8">
        <f t="shared" si="3"/>
        <v>19</v>
      </c>
      <c r="F35" s="9">
        <f t="shared" si="0"/>
        <v>3120569.1957069882</v>
      </c>
      <c r="G35" s="9">
        <f t="shared" si="2"/>
        <v>1443971.5402146517</v>
      </c>
      <c r="H35" s="9">
        <f t="shared" si="1"/>
        <v>1676597.6554923365</v>
      </c>
    </row>
    <row r="36" spans="1:8" ht="20" customHeight="1" x14ac:dyDescent="0.15">
      <c r="A36" s="3"/>
      <c r="B36" s="10"/>
      <c r="C36" s="7"/>
      <c r="D36" s="10"/>
      <c r="E36" s="8">
        <f t="shared" si="3"/>
        <v>20</v>
      </c>
      <c r="F36" s="9">
        <f t="shared" si="0"/>
        <v>1676597.6554923365</v>
      </c>
      <c r="G36" s="9">
        <f t="shared" si="2"/>
        <v>1516170.1172253843</v>
      </c>
      <c r="H36" s="9">
        <f t="shared" si="1"/>
        <v>160427.53826695215</v>
      </c>
    </row>
    <row r="37" spans="1:8" ht="20" customHeight="1" x14ac:dyDescent="0.15">
      <c r="A37" s="3"/>
      <c r="B37" s="10"/>
      <c r="C37" s="7"/>
      <c r="D37" s="10"/>
      <c r="E37" s="8">
        <v>21</v>
      </c>
      <c r="F37" s="9">
        <f t="shared" si="0"/>
        <v>160427.53826695215</v>
      </c>
      <c r="G37" s="9">
        <f>F37</f>
        <v>160427.53826695215</v>
      </c>
      <c r="H37" s="12">
        <v>0</v>
      </c>
    </row>
  </sheetData>
  <pageMargins left="0.5" right="0.5" top="0.75" bottom="0.75" header="0.27777800000000002" footer="0.27777800000000002"/>
  <pageSetup scale="72" orientation="portrait"/>
  <headerFooter>
    <oddFooter>&amp;C&amp;"Helvetica Neue,Regular"&amp;12&amp;K000000&amp;P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charnchai lersbantornkul</cp:lastModifiedBy>
  <dcterms:modified xsi:type="dcterms:W3CDTF">2025-02-12T15:56:18Z</dcterms:modified>
</cp:coreProperties>
</file>